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2838401f846f4bd/Documents/Titans Sports/"/>
    </mc:Choice>
  </mc:AlternateContent>
  <xr:revisionPtr revIDLastSave="233" documentId="8_{32BD170E-8611-47E9-A2E5-0A518DD22918}" xr6:coauthVersionLast="47" xr6:coauthVersionMax="47" xr10:uidLastSave="{2E92B624-F1EE-4E21-85C2-388FFF63834D}"/>
  <bookViews>
    <workbookView xWindow="-120" yWindow="-16320" windowWidth="29040" windowHeight="15720" xr2:uid="{00000000-000D-0000-FFFF-FFFF00000000}"/>
  </bookViews>
  <sheets>
    <sheet name="Entry form" sheetId="1" r:id="rId1"/>
  </sheets>
  <definedNames>
    <definedName name="_xlnm._FilterDatabase" localSheetId="0" hidden="1">'Entry form'!$A$9:$U$29</definedName>
    <definedName name="_xlnm.Print_Area" localSheetId="0">'Entry form'!$A$1:$U$37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I30" i="1"/>
  <c r="J30" i="1"/>
  <c r="K30" i="1"/>
  <c r="L30" i="1"/>
  <c r="M30" i="1"/>
  <c r="N30" i="1"/>
  <c r="O30" i="1"/>
  <c r="P30" i="1"/>
  <c r="Q30" i="1"/>
  <c r="R30" i="1"/>
  <c r="S30" i="1"/>
  <c r="G30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U30" i="1" l="1"/>
  <c r="U36" i="1"/>
</calcChain>
</file>

<file path=xl/sharedStrings.xml><?xml version="1.0" encoding="utf-8"?>
<sst xmlns="http://schemas.openxmlformats.org/spreadsheetml/2006/main" count="49" uniqueCount="49">
  <si>
    <t>Date of Birth</t>
  </si>
  <si>
    <t>Entry Fee</t>
  </si>
  <si>
    <t>Club Chairperson:</t>
  </si>
  <si>
    <t>Total Entry Fees:</t>
  </si>
  <si>
    <t>Entry Fees Per Event:</t>
  </si>
  <si>
    <t>SATTB Player #</t>
  </si>
  <si>
    <t>Club</t>
  </si>
  <si>
    <t>No.</t>
  </si>
  <si>
    <t xml:space="preserve">NB. </t>
  </si>
  <si>
    <t xml:space="preserve">Venue: </t>
  </si>
  <si>
    <t>Date:</t>
  </si>
  <si>
    <t>Clubs will be held liable for all entry fees</t>
  </si>
  <si>
    <t>Name &amp; Surname</t>
  </si>
  <si>
    <t>Senior</t>
  </si>
  <si>
    <t>Junior</t>
  </si>
  <si>
    <t>Men's</t>
  </si>
  <si>
    <t>Women's</t>
  </si>
  <si>
    <t>U19            Girls</t>
  </si>
  <si>
    <t>U19               Boys</t>
  </si>
  <si>
    <t>U15               Girls</t>
  </si>
  <si>
    <t>U15           Boys</t>
  </si>
  <si>
    <t>U13             Girls</t>
  </si>
  <si>
    <t>U13            Boys</t>
  </si>
  <si>
    <t>All athletes will be eligble to enter the Men's &amp; Women's events</t>
  </si>
  <si>
    <t>Junior Athletes must enter in their own category and may enter in one age category up</t>
  </si>
  <si>
    <t xml:space="preserve"> ukzntabletennis@gmail.com</t>
  </si>
  <si>
    <t>Please mark selected category with an "X"</t>
  </si>
  <si>
    <t xml:space="preserve">Entry Fee </t>
  </si>
  <si>
    <t>Column2</t>
  </si>
  <si>
    <t>Number of entries:</t>
  </si>
  <si>
    <t>Titans Sports Club</t>
  </si>
  <si>
    <t>Titans Open 2025 (O1)</t>
  </si>
  <si>
    <t>Entry Form</t>
  </si>
  <si>
    <t>Closing date for entries : Sunday 2nd February 2025</t>
  </si>
  <si>
    <t>Titans Sports Club (Courtside Padel), 85 Dartnell Road, Mountain Rise, Pietermaritzburg</t>
  </si>
  <si>
    <t>07- 09 February 2025</t>
  </si>
  <si>
    <t>Doubles</t>
  </si>
  <si>
    <t>Doubles Partner</t>
  </si>
  <si>
    <t>U11   Boys</t>
  </si>
  <si>
    <t>U11   Girls</t>
  </si>
  <si>
    <t>All entry forms and proof of payments to be sent to titanssportspmb@gmail.com</t>
  </si>
  <si>
    <t xml:space="preserve"> </t>
  </si>
  <si>
    <t>Masters Men</t>
  </si>
  <si>
    <t>Masters Women</t>
  </si>
  <si>
    <t>Bank Details</t>
  </si>
  <si>
    <t xml:space="preserve">ABSA Cheque </t>
  </si>
  <si>
    <t>Account No: 4112541120</t>
  </si>
  <si>
    <t>Branch Code: 632005</t>
  </si>
  <si>
    <t>Ref: Club Name / Player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</si>
</sst>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164" formatCode="&quot;R&quot;#,##0"/>
  </numFmts>
  <fonts count="29" x14ac:knownFonts="1">
    <font>
      <sz val="10"/>
      <name val="Arial"/>
    </font>
    <font>
      <sz val="10"/>
      <name val="Arial"/>
      <family val="2"/>
    </font>
    <font>
      <sz val="10"/>
      <name val="Bell MT"/>
      <family val="1"/>
    </font>
    <font>
      <b/>
      <sz val="26"/>
      <color theme="0"/>
      <name val="Bell MT"/>
      <family val="1"/>
    </font>
    <font>
      <b/>
      <i/>
      <u/>
      <sz val="20"/>
      <color theme="4" tint="-0.249977111117893"/>
      <name val="Bell MT"/>
      <family val="1"/>
    </font>
    <font>
      <b/>
      <sz val="20"/>
      <name val="Bell MT"/>
      <family val="1"/>
    </font>
    <font>
      <b/>
      <sz val="18"/>
      <name val="Bell MT"/>
      <family val="1"/>
    </font>
    <font>
      <b/>
      <sz val="16"/>
      <name val="Bell MT"/>
      <family val="1"/>
    </font>
    <font>
      <b/>
      <sz val="22"/>
      <name val="Bell MT"/>
      <family val="1"/>
    </font>
    <font>
      <i/>
      <sz val="24"/>
      <color rgb="FFFF0000"/>
      <name val="Bell MT"/>
      <family val="1"/>
    </font>
    <font>
      <b/>
      <i/>
      <sz val="22"/>
      <color theme="1"/>
      <name val="Bell MT"/>
      <family val="1"/>
    </font>
    <font>
      <b/>
      <sz val="14"/>
      <name val="Bell MT"/>
      <family val="1"/>
    </font>
    <font>
      <sz val="22"/>
      <name val="Bell MT"/>
      <family val="1"/>
    </font>
    <font>
      <b/>
      <i/>
      <sz val="18"/>
      <name val="Bell MT"/>
      <family val="1"/>
    </font>
    <font>
      <b/>
      <sz val="20"/>
      <color theme="4" tint="-0.249977111117893"/>
      <name val="Bell MT"/>
      <family val="1"/>
    </font>
    <font>
      <sz val="10"/>
      <color theme="4" tint="-0.249977111117893"/>
      <name val="Bell MT"/>
      <family val="1"/>
    </font>
    <font>
      <b/>
      <sz val="10"/>
      <name val="Bell MT"/>
      <family val="1"/>
    </font>
    <font>
      <b/>
      <sz val="20"/>
      <color rgb="FFFF0000"/>
      <name val="Bell MT"/>
      <family val="1"/>
    </font>
    <font>
      <b/>
      <sz val="48"/>
      <name val="Bell MT"/>
      <family val="1"/>
    </font>
    <font>
      <b/>
      <i/>
      <sz val="36"/>
      <name val="Bell MT"/>
      <family val="1"/>
    </font>
    <font>
      <b/>
      <u/>
      <sz val="22"/>
      <name val="Bell MT"/>
      <family val="1"/>
    </font>
    <font>
      <sz val="18"/>
      <name val="Bell MT"/>
      <family val="1"/>
    </font>
    <font>
      <b/>
      <sz val="18"/>
      <color theme="1"/>
      <name val="Bell MT"/>
      <family val="1"/>
    </font>
    <font>
      <b/>
      <sz val="18"/>
      <color rgb="FFFF6699"/>
      <name val="Bell MT"/>
      <family val="1"/>
    </font>
    <font>
      <b/>
      <sz val="18"/>
      <color theme="4" tint="-0.249977111117893"/>
      <name val="Bell MT"/>
      <family val="1"/>
    </font>
    <font>
      <b/>
      <sz val="16"/>
      <color theme="4" tint="-0.249977111117893"/>
      <name val="Bell MT"/>
      <family val="1"/>
    </font>
    <font>
      <b/>
      <i/>
      <sz val="16"/>
      <color theme="4" tint="-0.249977111117893"/>
      <name val="Bell MT"/>
      <family val="1"/>
    </font>
    <font>
      <sz val="16"/>
      <name val="Bell MT"/>
      <family val="1"/>
    </font>
    <font>
      <sz val="16"/>
      <color theme="4" tint="-0.249977111117893"/>
      <name val="Bell MT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5" fillId="0" borderId="2" xfId="0" applyFont="1" applyBorder="1"/>
    <xf numFmtId="0" fontId="6" fillId="0" borderId="0" xfId="0" applyFont="1"/>
    <xf numFmtId="164" fontId="8" fillId="0" borderId="14" xfId="0" applyNumberFormat="1" applyFont="1" applyBorder="1" applyAlignment="1">
      <alignment horizontal="center"/>
    </xf>
    <xf numFmtId="0" fontId="2" fillId="0" borderId="2" xfId="0" applyFont="1" applyBorder="1"/>
    <xf numFmtId="6" fontId="8" fillId="0" borderId="15" xfId="0" applyNumberFormat="1" applyFont="1" applyBorder="1" applyAlignment="1">
      <alignment horizontal="center"/>
    </xf>
    <xf numFmtId="0" fontId="9" fillId="0" borderId="0" xfId="0" applyFont="1"/>
    <xf numFmtId="0" fontId="11" fillId="4" borderId="16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3" borderId="16" xfId="0" applyFont="1" applyFill="1" applyBorder="1"/>
    <xf numFmtId="0" fontId="2" fillId="0" borderId="16" xfId="0" applyFont="1" applyBorder="1"/>
    <xf numFmtId="0" fontId="5" fillId="3" borderId="0" xfId="0" applyFont="1" applyFill="1" applyAlignment="1">
      <alignment horizontal="center" wrapText="1"/>
    </xf>
    <xf numFmtId="0" fontId="12" fillId="0" borderId="0" xfId="0" applyFont="1"/>
    <xf numFmtId="6" fontId="5" fillId="3" borderId="14" xfId="0" applyNumberFormat="1" applyFont="1" applyFill="1" applyBorder="1" applyAlignment="1">
      <alignment horizontal="center" wrapText="1"/>
    </xf>
    <xf numFmtId="0" fontId="13" fillId="0" borderId="2" xfId="0" applyFont="1" applyBorder="1" applyAlignment="1">
      <alignment horizontal="left" indent="1"/>
    </xf>
    <xf numFmtId="0" fontId="13" fillId="3" borderId="0" xfId="0" applyFont="1" applyFill="1" applyAlignment="1">
      <alignment wrapText="1"/>
    </xf>
    <xf numFmtId="0" fontId="5" fillId="3" borderId="14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2" fillId="0" borderId="14" xfId="0" applyFont="1" applyBorder="1"/>
    <xf numFmtId="0" fontId="15" fillId="0" borderId="0" xfId="0" applyFont="1"/>
    <xf numFmtId="0" fontId="16" fillId="0" borderId="2" xfId="0" applyFont="1" applyBorder="1"/>
    <xf numFmtId="0" fontId="6" fillId="0" borderId="1" xfId="0" applyFont="1" applyBorder="1"/>
    <xf numFmtId="0" fontId="2" fillId="0" borderId="1" xfId="0" applyFont="1" applyBorder="1"/>
    <xf numFmtId="0" fontId="8" fillId="0" borderId="0" xfId="0" applyFont="1"/>
    <xf numFmtId="164" fontId="17" fillId="0" borderId="0" xfId="0" applyNumberFormat="1" applyFont="1" applyAlignment="1">
      <alignment horizontal="center"/>
    </xf>
    <xf numFmtId="0" fontId="2" fillId="0" borderId="7" xfId="0" applyFont="1" applyBorder="1"/>
    <xf numFmtId="0" fontId="2" fillId="0" borderId="15" xfId="0" applyFont="1" applyBorder="1"/>
    <xf numFmtId="0" fontId="2" fillId="2" borderId="0" xfId="0" applyFont="1" applyFill="1"/>
    <xf numFmtId="0" fontId="20" fillId="0" borderId="0" xfId="0" applyFont="1"/>
    <xf numFmtId="0" fontId="12" fillId="0" borderId="0" xfId="0" applyFont="1" applyAlignment="1">
      <alignment horizontal="right"/>
    </xf>
    <xf numFmtId="0" fontId="21" fillId="0" borderId="10" xfId="0" applyFont="1" applyBorder="1" applyAlignment="1">
      <alignment horizontal="center" vertical="center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6" fontId="6" fillId="0" borderId="9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left" indent="1"/>
    </xf>
    <xf numFmtId="0" fontId="25" fillId="0" borderId="0" xfId="1" applyFont="1" applyAlignment="1">
      <alignment horizontal="left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right"/>
    </xf>
    <xf numFmtId="0" fontId="25" fillId="3" borderId="0" xfId="0" applyFont="1" applyFill="1" applyAlignment="1">
      <alignment horizontal="center" wrapText="1"/>
    </xf>
    <xf numFmtId="0" fontId="27" fillId="0" borderId="2" xfId="1" applyFont="1" applyBorder="1" applyAlignment="1">
      <alignment horizontal="center"/>
    </xf>
    <xf numFmtId="0" fontId="25" fillId="0" borderId="0" xfId="1" applyFont="1" applyAlignment="1">
      <alignment horizontal="left" vertical="center"/>
    </xf>
    <xf numFmtId="0" fontId="27" fillId="0" borderId="2" xfId="0" applyFont="1" applyBorder="1"/>
    <xf numFmtId="0" fontId="28" fillId="0" borderId="0" xfId="0" applyFont="1"/>
    <xf numFmtId="164" fontId="14" fillId="0" borderId="14" xfId="0" applyNumberFormat="1" applyFont="1" applyBorder="1" applyAlignment="1">
      <alignment horizontal="center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3" borderId="0" xfId="0" applyFont="1" applyFill="1" applyAlignment="1">
      <alignment horizontal="left" wrapText="1"/>
    </xf>
  </cellXfs>
  <cellStyles count="2">
    <cellStyle name="Normal" xfId="0" builtinId="0"/>
    <cellStyle name="Normal 2" xfId="1" xr:uid="{BB3E511A-FD78-4762-A4B2-378FC4BB21B2}"/>
  </cellStyles>
  <dxfs count="32">
    <dxf>
      <font>
        <strike val="0"/>
        <outline val="0"/>
        <shadow val="0"/>
        <vertAlign val="baseline"/>
        <name val="Bell MT"/>
        <family val="1"/>
        <scheme val="none"/>
      </font>
      <border outline="0">
        <left/>
        <right/>
        <top style="medium">
          <color theme="1"/>
        </top>
        <bottom style="medium">
          <color theme="1"/>
        </bottom>
      </border>
    </dxf>
    <dxf>
      <border>
        <top style="medium">
          <color theme="1"/>
        </top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vertAlign val="baseline"/>
        <name val="Bell MT"/>
        <family val="1"/>
        <scheme val="none"/>
      </font>
    </dxf>
    <dxf>
      <border>
        <bottom style="medium">
          <color theme="1"/>
        </bottom>
      </border>
    </dxf>
    <dxf>
      <font>
        <b/>
        <strike val="0"/>
        <outline val="0"/>
        <shadow val="0"/>
        <vertAlign val="baseline"/>
        <sz val="14"/>
        <name val="Bell MT"/>
        <family val="1"/>
        <scheme val="none"/>
      </font>
      <fill>
        <patternFill patternType="solid">
          <fgColor indexed="64"/>
          <bgColor rgb="FF00B0F0"/>
        </patternFill>
      </fill>
      <alignment horizontal="general" vertical="center"/>
      <border outline="0">
        <left style="medium">
          <color theme="1"/>
        </left>
        <right style="medium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Bell MT"/>
        <family val="1"/>
        <scheme val="none"/>
      </font>
      <numFmt numFmtId="10" formatCode="&quot;R&quot;#,##0;[Red]\-&quot;R&quot;#,##0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6699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6699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6699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4" tint="-0.249977111117893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6699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4" tint="-0.249977111117893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6699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4" tint="-0.249977111117893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6699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4" tint="-0.249977111117893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6699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4" tint="-0.249977111117893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Bell MT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Bell MT"/>
        <family val="1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Bell MT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Bell MT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Bell MT"/>
        <family val="1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Bell MT"/>
        <family val="1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4</xdr:col>
      <xdr:colOff>245514</xdr:colOff>
      <xdr:row>3</xdr:row>
      <xdr:rowOff>516890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0EAE5F-D3AA-1D00-5B11-9C402B357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0"/>
          <a:ext cx="4813704" cy="3009900"/>
        </a:xfrm>
        <a:prstGeom prst="rect">
          <a:avLst/>
        </a:prstGeom>
      </xdr:spPr>
    </xdr:pic>
    <xdr:clientData/>
  </xdr:twoCellAnchor>
  <xdr:twoCellAnchor editAs="oneCell">
    <xdr:from>
      <xdr:col>15</xdr:col>
      <xdr:colOff>749300</xdr:colOff>
      <xdr:row>0</xdr:row>
      <xdr:rowOff>0</xdr:rowOff>
    </xdr:from>
    <xdr:to>
      <xdr:col>18</xdr:col>
      <xdr:colOff>1028700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7F6650-4CAE-25BF-6276-9D149A79D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6800" y="0"/>
          <a:ext cx="3556000" cy="3390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F93F4C-8A8F-4E56-A9FF-3716D19AD0EA}" name="Table2" displayName="Table2" ref="A9:U29" totalsRowShown="0" headerRowDxfId="31" dataDxfId="29" headerRowBorderDxfId="30" tableBorderDxfId="28" totalsRowBorderDxfId="27">
  <autoFilter ref="A9:U29" xr:uid="{E9A08A7E-365E-429D-B21F-48AEAF082FB3}"/>
  <tableColumns count="21">
    <tableColumn id="1" xr3:uid="{AD913A60-2685-4F25-A2D6-F671DDA21E26}" name="No." dataDxfId="26">
      <calculatedColumnFormula>A9+1</calculatedColumnFormula>
    </tableColumn>
    <tableColumn id="2" xr3:uid="{4B36C5B4-732A-41C2-A0A7-C3C991A41E55}" name="SATTB Player #" dataDxfId="25"/>
    <tableColumn id="3" xr3:uid="{1E803357-2C9A-4DE3-8AF0-685FA8A40178}" name="Name &amp; Surname" dataDxfId="24"/>
    <tableColumn id="13" xr3:uid="{1F42BC8A-F2BB-CC48-BB87-66B79C2DA68F}" name="Column2" dataDxfId="23"/>
    <tableColumn id="4" xr3:uid="{6A6C1BE8-F658-4258-84EE-1F3CE5D24479}" name="Club" dataDxfId="22"/>
    <tableColumn id="5" xr3:uid="{6AC076C5-59BC-4EF7-9A8D-242CFE0F93E4}" name="Date of Birth" dataDxfId="21"/>
    <tableColumn id="12" xr3:uid="{917906FC-9E64-4316-AAC1-C49634097F94}" name="U11   Boys" dataDxfId="20"/>
    <tableColumn id="19" xr3:uid="{8A005781-2A8D-4960-ADB5-240210AD8895}" name="U11   Girls" dataDxfId="19"/>
    <tableColumn id="8" xr3:uid="{2D568E96-5762-42DC-BA37-11E66A0CB45E}" name="U13            Boys" dataDxfId="18"/>
    <tableColumn id="9" xr3:uid="{9DE3E230-F41D-4D3E-A95E-8C2B8EACB411}" name="U13             Girls" dataDxfId="17"/>
    <tableColumn id="10" xr3:uid="{73B8A6A5-0CBF-4D42-AAF5-7C29208A1740}" name="U15           Boys" dataDxfId="16"/>
    <tableColumn id="11" xr3:uid="{1C6A2119-24B0-497D-8C1B-6DCE50493FD3}" name="U15               Girls" dataDxfId="15"/>
    <tableColumn id="15" xr3:uid="{DB89A8FB-594C-4BA2-A2AD-550C98373A70}" name="U19               Boys" dataDxfId="14"/>
    <tableColumn id="18" xr3:uid="{2368B560-9492-448F-B925-E36973062A34}" name="U19            Girls" dataDxfId="13"/>
    <tableColumn id="7" xr3:uid="{C5EACCCF-52FC-41E2-8419-BD4D619BD955}" name="Doubles" dataDxfId="12"/>
    <tableColumn id="14" xr3:uid="{20B987DD-A8D5-4451-90D2-3823E4043B1C}" name="Men's" dataDxfId="11"/>
    <tableColumn id="16" xr3:uid="{82DE8918-F2C1-4B78-9EB2-38AAB37F7CFF}" name="Women's" dataDxfId="10"/>
    <tableColumn id="20" xr3:uid="{BC45F720-770A-4093-8A67-04E3A2FB8635}" name="Masters Men" dataDxfId="9"/>
    <tableColumn id="21" xr3:uid="{180298CF-4BFC-4DAE-9C09-2B35458663AD}" name="Masters Women" dataDxfId="8"/>
    <tableColumn id="6" xr3:uid="{4DBC9FC7-7746-473E-9B47-9FF5C2E88BD5}" name="Doubles Partner" dataDxfId="7"/>
    <tableColumn id="17" xr3:uid="{4D20F1E9-88B3-47A6-8077-2944C5B2702C}" name="Entry Fee " dataDxfId="6">
      <calculatedColumnFormula>COUNTIF(G10:N10,"X")*100 + COUNTIF(O10,"X")*75+COUNTIF(P10:S10,"X")*120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97735E5-1F8C-9B46-8728-56CB998C6A91}" name="Table5" displayName="Table5" ref="V9:V29" totalsRowShown="0" headerRowDxfId="5" dataDxfId="3" headerRowBorderDxfId="4" tableBorderDxfId="2" totalsRowBorderDxfId="1" headerRowCellStyle="Normal" dataCellStyle="Normal">
  <autoFilter ref="V9:V29" xr:uid="{097735E5-1F8C-9B46-8728-56CB998C6A91}"/>
  <tableColumns count="1">
    <tableColumn id="1" xr3:uid="{4B4DB2AC-CB82-0C4D-AA36-96EF5793C0D5}" name="Entry Fee" dataDxfId="0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"/>
  <sheetViews>
    <sheetView showGridLines="0" showZeros="0" tabSelected="1" zoomScale="60" zoomScaleNormal="60" zoomScaleSheetLayoutView="75" workbookViewId="0">
      <pane xSplit="1" ySplit="9" topLeftCell="B18" activePane="bottomRight" state="frozen"/>
      <selection pane="topRight" activeCell="B1" sqref="B1"/>
      <selection pane="bottomLeft" activeCell="A10" sqref="A10"/>
      <selection pane="bottomRight" activeCell="H16" sqref="H16"/>
    </sheetView>
  </sheetViews>
  <sheetFormatPr defaultColWidth="8.6640625" defaultRowHeight="13.8" x14ac:dyDescent="0.3"/>
  <cols>
    <col min="1" max="1" width="7.5546875" style="1" customWidth="1"/>
    <col min="2" max="2" width="22" style="1" customWidth="1"/>
    <col min="3" max="3" width="45" style="1" customWidth="1"/>
    <col min="4" max="4" width="27.5546875" style="1" hidden="1" customWidth="1"/>
    <col min="5" max="5" width="20.44140625" style="1" customWidth="1"/>
    <col min="6" max="6" width="20.33203125" style="1" bestFit="1" customWidth="1"/>
    <col min="7" max="20" width="15.88671875" style="1" customWidth="1"/>
    <col min="21" max="21" width="16" style="1" customWidth="1"/>
    <col min="22" max="22" width="15.44140625" style="1" hidden="1" customWidth="1"/>
    <col min="23" max="23" width="14.33203125" style="1" customWidth="1"/>
    <col min="24" max="24" width="1" style="1" customWidth="1"/>
    <col min="25" max="25" width="16.33203125" style="1" customWidth="1"/>
    <col min="26" max="26" width="15.6640625" style="1" customWidth="1"/>
    <col min="27" max="27" width="37.44140625" style="1" customWidth="1"/>
    <col min="28" max="28" width="20.44140625" style="1" customWidth="1"/>
    <col min="29" max="29" width="11.5546875" style="1" customWidth="1"/>
    <col min="30" max="16384" width="8.6640625" style="1"/>
  </cols>
  <sheetData>
    <row r="1" spans="1:22" ht="63.6" customHeight="1" x14ac:dyDescent="0.3">
      <c r="A1" s="66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2" ht="93.6" customHeight="1" x14ac:dyDescent="0.3">
      <c r="A2" s="69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2" ht="38.25" customHeight="1" x14ac:dyDescent="0.6">
      <c r="A3" s="72" t="s">
        <v>32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2" ht="42" customHeight="1" x14ac:dyDescent="0.5">
      <c r="A4" s="74" t="s">
        <v>33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</row>
    <row r="5" spans="1:22" ht="29.25" customHeight="1" x14ac:dyDescent="0.55000000000000004">
      <c r="A5" s="2"/>
      <c r="B5" s="29" t="s">
        <v>9</v>
      </c>
      <c r="C5" s="24" t="s">
        <v>34</v>
      </c>
      <c r="D5" s="24"/>
      <c r="E5" s="30"/>
      <c r="F5" s="13"/>
      <c r="G5" s="13"/>
      <c r="H5" s="13"/>
      <c r="I5" s="29"/>
      <c r="J5" s="29"/>
      <c r="K5" s="13"/>
      <c r="L5" s="29"/>
      <c r="M5" s="29" t="s">
        <v>4</v>
      </c>
      <c r="N5" s="29"/>
      <c r="O5" s="29"/>
      <c r="P5" s="24" t="s">
        <v>14</v>
      </c>
      <c r="Q5" s="13"/>
      <c r="R5" s="13"/>
      <c r="S5" s="13"/>
      <c r="T5" s="13"/>
      <c r="U5" s="4">
        <v>100</v>
      </c>
    </row>
    <row r="6" spans="1:22" ht="30" customHeight="1" x14ac:dyDescent="0.55000000000000004">
      <c r="A6" s="5"/>
      <c r="B6" s="29" t="s">
        <v>10</v>
      </c>
      <c r="C6" s="24" t="s">
        <v>35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 t="s">
        <v>13</v>
      </c>
      <c r="Q6" s="24"/>
      <c r="R6" s="24"/>
      <c r="S6" s="24"/>
      <c r="T6" s="24"/>
      <c r="U6" s="4">
        <v>120</v>
      </c>
    </row>
    <row r="7" spans="1:22" ht="30" customHeight="1" thickBot="1" x14ac:dyDescent="0.6">
      <c r="A7" s="5"/>
      <c r="B7" s="29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6"/>
    </row>
    <row r="8" spans="1:22" ht="27" customHeight="1" thickBot="1" x14ac:dyDescent="0.65">
      <c r="A8" s="5"/>
      <c r="B8" s="7"/>
      <c r="C8" s="7"/>
      <c r="D8" s="7"/>
      <c r="E8" s="7"/>
      <c r="F8" s="63" t="s">
        <v>26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5"/>
    </row>
    <row r="9" spans="1:22" s="9" customFormat="1" ht="57" customHeight="1" thickBot="1" x14ac:dyDescent="0.35">
      <c r="A9" s="38" t="s">
        <v>7</v>
      </c>
      <c r="B9" s="39" t="s">
        <v>5</v>
      </c>
      <c r="C9" s="40" t="s">
        <v>12</v>
      </c>
      <c r="D9" s="40" t="s">
        <v>28</v>
      </c>
      <c r="E9" s="39" t="s">
        <v>6</v>
      </c>
      <c r="F9" s="39" t="s">
        <v>0</v>
      </c>
      <c r="G9" s="39" t="s">
        <v>38</v>
      </c>
      <c r="H9" s="39" t="s">
        <v>39</v>
      </c>
      <c r="I9" s="39" t="s">
        <v>22</v>
      </c>
      <c r="J9" s="39" t="s">
        <v>21</v>
      </c>
      <c r="K9" s="39" t="s">
        <v>20</v>
      </c>
      <c r="L9" s="39" t="s">
        <v>19</v>
      </c>
      <c r="M9" s="39" t="s">
        <v>18</v>
      </c>
      <c r="N9" s="39" t="s">
        <v>17</v>
      </c>
      <c r="O9" s="39" t="s">
        <v>36</v>
      </c>
      <c r="P9" s="39" t="s">
        <v>15</v>
      </c>
      <c r="Q9" s="39" t="s">
        <v>16</v>
      </c>
      <c r="R9" s="41" t="s">
        <v>42</v>
      </c>
      <c r="S9" s="41" t="s">
        <v>43</v>
      </c>
      <c r="T9" s="41" t="s">
        <v>37</v>
      </c>
      <c r="U9" s="41" t="s">
        <v>27</v>
      </c>
      <c r="V9" s="8" t="s">
        <v>1</v>
      </c>
    </row>
    <row r="10" spans="1:22" ht="30" customHeight="1" thickBot="1" x14ac:dyDescent="0.35">
      <c r="A10" s="31">
        <v>1</v>
      </c>
      <c r="B10" s="32"/>
      <c r="C10" s="33"/>
      <c r="D10" s="33"/>
      <c r="E10" s="32"/>
      <c r="F10" s="32"/>
      <c r="G10" s="46"/>
      <c r="H10" s="42" t="s">
        <v>41</v>
      </c>
      <c r="I10" s="46"/>
      <c r="J10" s="42"/>
      <c r="K10" s="46"/>
      <c r="L10" s="42"/>
      <c r="M10" s="46"/>
      <c r="N10" s="42"/>
      <c r="O10" s="48"/>
      <c r="P10" s="46"/>
      <c r="Q10" s="42"/>
      <c r="R10" s="60"/>
      <c r="S10" s="60"/>
      <c r="T10" s="44"/>
      <c r="U10" s="34">
        <f t="shared" ref="U10:U29" si="0">COUNTIF(G10:N10,"X")*100 + COUNTIF(O10,"X")*75+COUNTIF(P10:S10,"X")*120</f>
        <v>0</v>
      </c>
      <c r="V10" s="10"/>
    </row>
    <row r="11" spans="1:22" ht="30" customHeight="1" thickBot="1" x14ac:dyDescent="0.35">
      <c r="A11" s="31">
        <f>A10+1</f>
        <v>2</v>
      </c>
      <c r="B11" s="32"/>
      <c r="C11" s="33"/>
      <c r="D11" s="33"/>
      <c r="E11" s="32"/>
      <c r="F11" s="32"/>
      <c r="G11" s="46"/>
      <c r="H11" s="42"/>
      <c r="I11" s="46"/>
      <c r="J11" s="42"/>
      <c r="K11" s="46"/>
      <c r="L11" s="42"/>
      <c r="M11" s="46"/>
      <c r="N11" s="42"/>
      <c r="O11" s="48"/>
      <c r="P11" s="46"/>
      <c r="Q11" s="42"/>
      <c r="R11" s="60"/>
      <c r="S11" s="60"/>
      <c r="T11" s="44"/>
      <c r="U11" s="34">
        <f t="shared" si="0"/>
        <v>0</v>
      </c>
      <c r="V11" s="11"/>
    </row>
    <row r="12" spans="1:22" ht="30" customHeight="1" thickBot="1" x14ac:dyDescent="0.35">
      <c r="A12" s="31">
        <f t="shared" ref="A12:A29" si="1">A11+1</f>
        <v>3</v>
      </c>
      <c r="B12" s="32"/>
      <c r="C12" s="33"/>
      <c r="D12" s="33"/>
      <c r="E12" s="32"/>
      <c r="F12" s="32"/>
      <c r="G12" s="46"/>
      <c r="H12" s="42"/>
      <c r="I12" s="46"/>
      <c r="J12" s="42"/>
      <c r="K12" s="46"/>
      <c r="L12" s="42"/>
      <c r="M12" s="46"/>
      <c r="N12" s="42"/>
      <c r="O12" s="48"/>
      <c r="P12" s="46"/>
      <c r="Q12" s="42"/>
      <c r="R12" s="60"/>
      <c r="S12" s="60"/>
      <c r="T12" s="44"/>
      <c r="U12" s="34">
        <f t="shared" si="0"/>
        <v>0</v>
      </c>
      <c r="V12" s="10"/>
    </row>
    <row r="13" spans="1:22" ht="30" customHeight="1" thickBot="1" x14ac:dyDescent="0.35">
      <c r="A13" s="31">
        <f t="shared" si="1"/>
        <v>4</v>
      </c>
      <c r="B13" s="32"/>
      <c r="C13" s="33"/>
      <c r="D13" s="33"/>
      <c r="E13" s="32"/>
      <c r="F13" s="32"/>
      <c r="G13" s="46"/>
      <c r="H13" s="42"/>
      <c r="I13" s="46"/>
      <c r="J13" s="42"/>
      <c r="K13" s="46"/>
      <c r="L13" s="42"/>
      <c r="M13" s="46"/>
      <c r="N13" s="42"/>
      <c r="O13" s="48"/>
      <c r="P13" s="46"/>
      <c r="Q13" s="42"/>
      <c r="R13" s="60"/>
      <c r="S13" s="60"/>
      <c r="T13" s="44"/>
      <c r="U13" s="34">
        <f t="shared" si="0"/>
        <v>0</v>
      </c>
      <c r="V13" s="11"/>
    </row>
    <row r="14" spans="1:22" ht="30" customHeight="1" thickBot="1" x14ac:dyDescent="0.35">
      <c r="A14" s="31">
        <f t="shared" si="1"/>
        <v>5</v>
      </c>
      <c r="B14" s="32"/>
      <c r="C14" s="33"/>
      <c r="D14" s="33"/>
      <c r="E14" s="32"/>
      <c r="F14" s="32"/>
      <c r="G14" s="46"/>
      <c r="H14" s="42"/>
      <c r="I14" s="46"/>
      <c r="J14" s="42"/>
      <c r="K14" s="46"/>
      <c r="L14" s="42"/>
      <c r="M14" s="46"/>
      <c r="N14" s="42"/>
      <c r="O14" s="48"/>
      <c r="P14" s="46"/>
      <c r="Q14" s="42"/>
      <c r="R14" s="60"/>
      <c r="S14" s="60"/>
      <c r="T14" s="44"/>
      <c r="U14" s="34">
        <f t="shared" si="0"/>
        <v>0</v>
      </c>
      <c r="V14" s="10"/>
    </row>
    <row r="15" spans="1:22" ht="30" customHeight="1" thickBot="1" x14ac:dyDescent="0.35">
      <c r="A15" s="31">
        <f t="shared" si="1"/>
        <v>6</v>
      </c>
      <c r="B15" s="32"/>
      <c r="C15" s="33"/>
      <c r="D15" s="33"/>
      <c r="E15" s="32"/>
      <c r="F15" s="32"/>
      <c r="G15" s="46"/>
      <c r="H15" s="42"/>
      <c r="I15" s="46"/>
      <c r="J15" s="42"/>
      <c r="K15" s="46"/>
      <c r="L15" s="42"/>
      <c r="M15" s="46"/>
      <c r="N15" s="42"/>
      <c r="O15" s="48"/>
      <c r="P15" s="46"/>
      <c r="Q15" s="42"/>
      <c r="R15" s="60"/>
      <c r="S15" s="60"/>
      <c r="T15" s="44"/>
      <c r="U15" s="34">
        <f t="shared" si="0"/>
        <v>0</v>
      </c>
      <c r="V15" s="11"/>
    </row>
    <row r="16" spans="1:22" ht="30" customHeight="1" thickBot="1" x14ac:dyDescent="0.35">
      <c r="A16" s="31">
        <f t="shared" si="1"/>
        <v>7</v>
      </c>
      <c r="B16" s="32"/>
      <c r="C16" s="33"/>
      <c r="D16" s="33"/>
      <c r="E16" s="32"/>
      <c r="F16" s="32"/>
      <c r="G16" s="46"/>
      <c r="H16" s="42"/>
      <c r="I16" s="46"/>
      <c r="J16" s="42"/>
      <c r="K16" s="46"/>
      <c r="L16" s="42"/>
      <c r="M16" s="46"/>
      <c r="N16" s="42"/>
      <c r="O16" s="48"/>
      <c r="P16" s="46"/>
      <c r="Q16" s="42"/>
      <c r="R16" s="60"/>
      <c r="S16" s="60"/>
      <c r="T16" s="44"/>
      <c r="U16" s="34">
        <f t="shared" si="0"/>
        <v>0</v>
      </c>
      <c r="V16" s="10"/>
    </row>
    <row r="17" spans="1:22" ht="30" customHeight="1" thickBot="1" x14ac:dyDescent="0.35">
      <c r="A17" s="31">
        <f t="shared" si="1"/>
        <v>8</v>
      </c>
      <c r="B17" s="32"/>
      <c r="C17" s="33"/>
      <c r="D17" s="33"/>
      <c r="E17" s="32"/>
      <c r="F17" s="32"/>
      <c r="G17" s="46"/>
      <c r="H17" s="42"/>
      <c r="I17" s="46"/>
      <c r="J17" s="42"/>
      <c r="K17" s="46"/>
      <c r="L17" s="42"/>
      <c r="M17" s="46"/>
      <c r="N17" s="42"/>
      <c r="O17" s="48"/>
      <c r="P17" s="46"/>
      <c r="Q17" s="42"/>
      <c r="R17" s="60"/>
      <c r="S17" s="60"/>
      <c r="T17" s="44"/>
      <c r="U17" s="34">
        <f t="shared" si="0"/>
        <v>0</v>
      </c>
      <c r="V17" s="11"/>
    </row>
    <row r="18" spans="1:22" ht="30" customHeight="1" thickBot="1" x14ac:dyDescent="0.35">
      <c r="A18" s="31">
        <f t="shared" si="1"/>
        <v>9</v>
      </c>
      <c r="B18" s="32"/>
      <c r="C18" s="33"/>
      <c r="D18" s="33"/>
      <c r="E18" s="32"/>
      <c r="F18" s="32"/>
      <c r="G18" s="46"/>
      <c r="H18" s="42"/>
      <c r="I18" s="46"/>
      <c r="J18" s="42"/>
      <c r="K18" s="46"/>
      <c r="L18" s="42"/>
      <c r="M18" s="46"/>
      <c r="N18" s="42"/>
      <c r="O18" s="48"/>
      <c r="P18" s="46"/>
      <c r="Q18" s="42"/>
      <c r="R18" s="60"/>
      <c r="S18" s="60"/>
      <c r="T18" s="44"/>
      <c r="U18" s="34">
        <f t="shared" si="0"/>
        <v>0</v>
      </c>
      <c r="V18" s="10"/>
    </row>
    <row r="19" spans="1:22" ht="30" customHeight="1" thickBot="1" x14ac:dyDescent="0.35">
      <c r="A19" s="31">
        <f t="shared" si="1"/>
        <v>10</v>
      </c>
      <c r="B19" s="32"/>
      <c r="C19" s="33"/>
      <c r="D19" s="33"/>
      <c r="E19" s="32"/>
      <c r="F19" s="32"/>
      <c r="G19" s="46"/>
      <c r="H19" s="42"/>
      <c r="I19" s="46"/>
      <c r="J19" s="42"/>
      <c r="K19" s="46"/>
      <c r="L19" s="42"/>
      <c r="M19" s="46"/>
      <c r="N19" s="42"/>
      <c r="O19" s="48"/>
      <c r="P19" s="46"/>
      <c r="Q19" s="42"/>
      <c r="R19" s="60"/>
      <c r="S19" s="60"/>
      <c r="T19" s="44"/>
      <c r="U19" s="34">
        <f t="shared" si="0"/>
        <v>0</v>
      </c>
      <c r="V19" s="11"/>
    </row>
    <row r="20" spans="1:22" ht="30" customHeight="1" thickBot="1" x14ac:dyDescent="0.35">
      <c r="A20" s="31">
        <f t="shared" si="1"/>
        <v>11</v>
      </c>
      <c r="B20" s="32"/>
      <c r="C20" s="33"/>
      <c r="D20" s="33"/>
      <c r="E20" s="32"/>
      <c r="F20" s="32"/>
      <c r="G20" s="46"/>
      <c r="H20" s="42"/>
      <c r="I20" s="46"/>
      <c r="J20" s="42"/>
      <c r="K20" s="46"/>
      <c r="L20" s="42"/>
      <c r="M20" s="46"/>
      <c r="N20" s="42"/>
      <c r="O20" s="48"/>
      <c r="P20" s="46"/>
      <c r="Q20" s="42"/>
      <c r="R20" s="60"/>
      <c r="S20" s="60"/>
      <c r="T20" s="44"/>
      <c r="U20" s="34">
        <f t="shared" si="0"/>
        <v>0</v>
      </c>
      <c r="V20" s="10"/>
    </row>
    <row r="21" spans="1:22" ht="30" customHeight="1" thickBot="1" x14ac:dyDescent="0.35">
      <c r="A21" s="31">
        <f t="shared" si="1"/>
        <v>12</v>
      </c>
      <c r="B21" s="32"/>
      <c r="C21" s="33"/>
      <c r="D21" s="33"/>
      <c r="E21" s="32"/>
      <c r="F21" s="32"/>
      <c r="G21" s="46"/>
      <c r="H21" s="42"/>
      <c r="I21" s="46"/>
      <c r="J21" s="42"/>
      <c r="K21" s="46"/>
      <c r="L21" s="42"/>
      <c r="M21" s="46"/>
      <c r="N21" s="42"/>
      <c r="O21" s="48"/>
      <c r="P21" s="46"/>
      <c r="Q21" s="42"/>
      <c r="R21" s="60"/>
      <c r="S21" s="60"/>
      <c r="T21" s="44"/>
      <c r="U21" s="34">
        <f t="shared" si="0"/>
        <v>0</v>
      </c>
      <c r="V21" s="11"/>
    </row>
    <row r="22" spans="1:22" ht="30" customHeight="1" thickBot="1" x14ac:dyDescent="0.35">
      <c r="A22" s="31">
        <f t="shared" si="1"/>
        <v>13</v>
      </c>
      <c r="B22" s="32"/>
      <c r="C22" s="33"/>
      <c r="D22" s="33"/>
      <c r="E22" s="32"/>
      <c r="F22" s="32"/>
      <c r="G22" s="46"/>
      <c r="H22" s="42"/>
      <c r="I22" s="46"/>
      <c r="J22" s="42"/>
      <c r="K22" s="46"/>
      <c r="L22" s="42"/>
      <c r="M22" s="46"/>
      <c r="N22" s="42"/>
      <c r="O22" s="48"/>
      <c r="P22" s="46"/>
      <c r="Q22" s="42"/>
      <c r="R22" s="60"/>
      <c r="S22" s="60"/>
      <c r="T22" s="44"/>
      <c r="U22" s="34">
        <f t="shared" si="0"/>
        <v>0</v>
      </c>
      <c r="V22" s="10"/>
    </row>
    <row r="23" spans="1:22" ht="30" customHeight="1" thickBot="1" x14ac:dyDescent="0.35">
      <c r="A23" s="31">
        <f t="shared" si="1"/>
        <v>14</v>
      </c>
      <c r="B23" s="32"/>
      <c r="C23" s="33"/>
      <c r="D23" s="33"/>
      <c r="E23" s="32"/>
      <c r="F23" s="32"/>
      <c r="G23" s="46"/>
      <c r="H23" s="42"/>
      <c r="I23" s="46"/>
      <c r="J23" s="42"/>
      <c r="K23" s="46"/>
      <c r="L23" s="42"/>
      <c r="M23" s="46"/>
      <c r="N23" s="42"/>
      <c r="O23" s="48"/>
      <c r="P23" s="46"/>
      <c r="Q23" s="42"/>
      <c r="R23" s="60"/>
      <c r="S23" s="60"/>
      <c r="T23" s="44"/>
      <c r="U23" s="34">
        <f t="shared" si="0"/>
        <v>0</v>
      </c>
      <c r="V23" s="11"/>
    </row>
    <row r="24" spans="1:22" ht="30" customHeight="1" thickBot="1" x14ac:dyDescent="0.35">
      <c r="A24" s="31">
        <f t="shared" si="1"/>
        <v>15</v>
      </c>
      <c r="B24" s="32"/>
      <c r="C24" s="33"/>
      <c r="D24" s="33"/>
      <c r="E24" s="32"/>
      <c r="F24" s="32"/>
      <c r="G24" s="46"/>
      <c r="H24" s="42"/>
      <c r="I24" s="46"/>
      <c r="J24" s="42"/>
      <c r="K24" s="46"/>
      <c r="L24" s="42"/>
      <c r="M24" s="46"/>
      <c r="N24" s="42"/>
      <c r="O24" s="48"/>
      <c r="P24" s="46"/>
      <c r="Q24" s="42"/>
      <c r="R24" s="60"/>
      <c r="S24" s="60"/>
      <c r="T24" s="44"/>
      <c r="U24" s="34">
        <f t="shared" si="0"/>
        <v>0</v>
      </c>
      <c r="V24" s="10"/>
    </row>
    <row r="25" spans="1:22" ht="30" customHeight="1" thickBot="1" x14ac:dyDescent="0.35">
      <c r="A25" s="31">
        <f t="shared" si="1"/>
        <v>16</v>
      </c>
      <c r="B25" s="32"/>
      <c r="C25" s="33"/>
      <c r="D25" s="33"/>
      <c r="E25" s="32"/>
      <c r="F25" s="32"/>
      <c r="G25" s="46"/>
      <c r="H25" s="42"/>
      <c r="I25" s="46"/>
      <c r="J25" s="42"/>
      <c r="K25" s="46"/>
      <c r="L25" s="42"/>
      <c r="M25" s="46"/>
      <c r="N25" s="42"/>
      <c r="O25" s="48"/>
      <c r="P25" s="46"/>
      <c r="Q25" s="42"/>
      <c r="R25" s="60"/>
      <c r="S25" s="60"/>
      <c r="T25" s="44"/>
      <c r="U25" s="34">
        <f t="shared" si="0"/>
        <v>0</v>
      </c>
      <c r="V25" s="11"/>
    </row>
    <row r="26" spans="1:22" ht="30" customHeight="1" thickBot="1" x14ac:dyDescent="0.35">
      <c r="A26" s="31">
        <f t="shared" si="1"/>
        <v>17</v>
      </c>
      <c r="B26" s="32"/>
      <c r="C26" s="33"/>
      <c r="D26" s="33"/>
      <c r="E26" s="32"/>
      <c r="F26" s="32"/>
      <c r="G26" s="46"/>
      <c r="H26" s="42"/>
      <c r="I26" s="46"/>
      <c r="J26" s="42"/>
      <c r="K26" s="46"/>
      <c r="L26" s="42"/>
      <c r="M26" s="46"/>
      <c r="N26" s="42"/>
      <c r="O26" s="48"/>
      <c r="P26" s="46"/>
      <c r="Q26" s="42"/>
      <c r="R26" s="60"/>
      <c r="S26" s="60"/>
      <c r="T26" s="44"/>
      <c r="U26" s="34">
        <f t="shared" si="0"/>
        <v>0</v>
      </c>
      <c r="V26" s="10"/>
    </row>
    <row r="27" spans="1:22" ht="30" customHeight="1" thickBot="1" x14ac:dyDescent="0.35">
      <c r="A27" s="31">
        <f t="shared" si="1"/>
        <v>18</v>
      </c>
      <c r="B27" s="32"/>
      <c r="C27" s="33"/>
      <c r="D27" s="33"/>
      <c r="E27" s="32"/>
      <c r="F27" s="32"/>
      <c r="G27" s="46"/>
      <c r="H27" s="42"/>
      <c r="I27" s="46"/>
      <c r="J27" s="42"/>
      <c r="K27" s="46"/>
      <c r="L27" s="42"/>
      <c r="M27" s="46"/>
      <c r="N27" s="42"/>
      <c r="O27" s="48"/>
      <c r="P27" s="46"/>
      <c r="Q27" s="42"/>
      <c r="R27" s="60"/>
      <c r="S27" s="60"/>
      <c r="T27" s="44"/>
      <c r="U27" s="34">
        <f t="shared" si="0"/>
        <v>0</v>
      </c>
      <c r="V27" s="11"/>
    </row>
    <row r="28" spans="1:22" ht="30" customHeight="1" thickBot="1" x14ac:dyDescent="0.35">
      <c r="A28" s="31">
        <f t="shared" si="1"/>
        <v>19</v>
      </c>
      <c r="B28" s="32"/>
      <c r="C28" s="33"/>
      <c r="D28" s="33"/>
      <c r="E28" s="32"/>
      <c r="F28" s="32"/>
      <c r="G28" s="46"/>
      <c r="H28" s="42"/>
      <c r="I28" s="46"/>
      <c r="J28" s="42"/>
      <c r="K28" s="46"/>
      <c r="L28" s="42"/>
      <c r="M28" s="46"/>
      <c r="N28" s="42"/>
      <c r="O28" s="48"/>
      <c r="P28" s="46"/>
      <c r="Q28" s="42"/>
      <c r="R28" s="60"/>
      <c r="S28" s="60"/>
      <c r="T28" s="44"/>
      <c r="U28" s="34">
        <f t="shared" si="0"/>
        <v>0</v>
      </c>
      <c r="V28" s="10"/>
    </row>
    <row r="29" spans="1:22" ht="30" customHeight="1" thickBot="1" x14ac:dyDescent="0.35">
      <c r="A29" s="35">
        <f t="shared" si="1"/>
        <v>20</v>
      </c>
      <c r="B29" s="36"/>
      <c r="C29" s="37"/>
      <c r="D29" s="37"/>
      <c r="E29" s="36"/>
      <c r="F29" s="36"/>
      <c r="G29" s="46"/>
      <c r="H29" s="42"/>
      <c r="I29" s="47"/>
      <c r="J29" s="43"/>
      <c r="K29" s="47"/>
      <c r="L29" s="43"/>
      <c r="M29" s="47"/>
      <c r="N29" s="43"/>
      <c r="O29" s="49"/>
      <c r="P29" s="47"/>
      <c r="Q29" s="43"/>
      <c r="R29" s="61"/>
      <c r="S29" s="61"/>
      <c r="T29" s="45"/>
      <c r="U29" s="34">
        <f t="shared" si="0"/>
        <v>0</v>
      </c>
      <c r="V29" s="11"/>
    </row>
    <row r="30" spans="1:22" ht="33" customHeight="1" x14ac:dyDescent="0.55000000000000004">
      <c r="A30" s="5"/>
      <c r="C30" s="62" t="s">
        <v>29</v>
      </c>
      <c r="D30" s="62"/>
      <c r="E30" s="62"/>
      <c r="F30" s="12"/>
      <c r="G30" s="13">
        <f>COUNTIF(Table2[U11   Boys],"X")</f>
        <v>0</v>
      </c>
      <c r="H30" s="13">
        <f>COUNTIF(Table2[U11   Girls],"X")</f>
        <v>0</v>
      </c>
      <c r="I30" s="13">
        <f>COUNTIF(Table2[U13            Boys],"X")</f>
        <v>0</v>
      </c>
      <c r="J30" s="13">
        <f>COUNTIF(Table2[U13             Girls],"X")</f>
        <v>0</v>
      </c>
      <c r="K30" s="13">
        <f>COUNTIF(Table2[U15           Boys],"X")</f>
        <v>0</v>
      </c>
      <c r="L30" s="13">
        <f>COUNTIF(Table2[U15               Girls],"X")</f>
        <v>0</v>
      </c>
      <c r="M30" s="13">
        <f>COUNTIF(Table2[U19               Boys],"X")</f>
        <v>0</v>
      </c>
      <c r="N30" s="13">
        <f>COUNTIF(Table2[U19            Girls],"X")</f>
        <v>0</v>
      </c>
      <c r="O30" s="13">
        <f>COUNTIF(Table2[Doubles],"X")</f>
        <v>0</v>
      </c>
      <c r="P30" s="13">
        <f>COUNTIF(Table2[Men''s],"X")</f>
        <v>0</v>
      </c>
      <c r="Q30" s="13">
        <f>COUNTIF(Table2[Women''s],"X")</f>
        <v>0</v>
      </c>
      <c r="R30" s="13">
        <f>COUNTIF(Table2[Masters Men],"X")</f>
        <v>0</v>
      </c>
      <c r="S30" s="13">
        <f>COUNTIF(Table2[Masters Women],"X")</f>
        <v>0</v>
      </c>
      <c r="T30" s="13"/>
      <c r="U30" s="14">
        <f>SUM(Table2[[Entry Fee ]])</f>
        <v>0</v>
      </c>
    </row>
    <row r="31" spans="1:22" ht="51.6" customHeight="1" x14ac:dyDescent="0.5">
      <c r="A31" s="15" t="s">
        <v>40</v>
      </c>
      <c r="C31" s="16"/>
      <c r="D31" s="3" t="s">
        <v>25</v>
      </c>
      <c r="I31" s="77" t="s">
        <v>44</v>
      </c>
      <c r="J31" s="77"/>
      <c r="L31" s="12"/>
      <c r="M31" s="12"/>
      <c r="N31" s="12"/>
      <c r="O31" s="12"/>
      <c r="P31" s="12"/>
      <c r="Q31" s="12"/>
      <c r="R31" s="12"/>
      <c r="S31" s="12"/>
      <c r="T31" s="12"/>
      <c r="U31" s="17"/>
    </row>
    <row r="32" spans="1:22" ht="26.25" customHeight="1" x14ac:dyDescent="0.5">
      <c r="A32" s="50" t="s">
        <v>8</v>
      </c>
      <c r="B32" s="51" t="s">
        <v>24</v>
      </c>
      <c r="C32" s="52"/>
      <c r="D32" s="52"/>
      <c r="E32" s="53"/>
      <c r="F32" s="54"/>
      <c r="G32" s="18"/>
      <c r="H32" s="18"/>
      <c r="I32" s="77" t="s">
        <v>45</v>
      </c>
      <c r="J32" s="77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7"/>
    </row>
    <row r="33" spans="1:23" ht="26.25" customHeight="1" x14ac:dyDescent="0.5">
      <c r="A33" s="55"/>
      <c r="B33" s="56" t="s">
        <v>23</v>
      </c>
      <c r="C33" s="52"/>
      <c r="D33" s="52"/>
      <c r="E33" s="53"/>
      <c r="F33" s="54"/>
      <c r="G33" s="18"/>
      <c r="H33" s="18"/>
      <c r="I33" s="77" t="s">
        <v>46</v>
      </c>
      <c r="J33" s="77"/>
      <c r="K33" s="77"/>
      <c r="L33" s="77"/>
      <c r="M33" s="12"/>
      <c r="N33" s="12"/>
      <c r="O33" s="12"/>
      <c r="P33" s="3"/>
      <c r="U33" s="19"/>
    </row>
    <row r="34" spans="1:23" ht="25.5" customHeight="1" x14ac:dyDescent="0.5">
      <c r="A34" s="57"/>
      <c r="B34" s="56" t="s">
        <v>11</v>
      </c>
      <c r="C34" s="58"/>
      <c r="D34" s="58"/>
      <c r="E34" s="58"/>
      <c r="F34" s="58"/>
      <c r="G34" s="20"/>
      <c r="H34" s="20"/>
      <c r="I34" s="77" t="s">
        <v>47</v>
      </c>
      <c r="J34" s="77"/>
      <c r="K34" s="77"/>
      <c r="L34" s="77"/>
      <c r="U34" s="19"/>
    </row>
    <row r="35" spans="1:23" ht="25.5" customHeight="1" x14ac:dyDescent="0.5">
      <c r="A35" s="57"/>
      <c r="B35" s="56"/>
      <c r="C35" s="58"/>
      <c r="D35" s="58"/>
      <c r="E35" s="58"/>
      <c r="F35" s="58"/>
      <c r="G35" s="20"/>
      <c r="H35" s="20"/>
      <c r="I35" s="77" t="s">
        <v>48</v>
      </c>
      <c r="J35" s="77"/>
      <c r="K35" s="77"/>
      <c r="L35" s="77"/>
      <c r="U35" s="19"/>
    </row>
    <row r="36" spans="1:23" ht="38.25" customHeight="1" thickBot="1" x14ac:dyDescent="0.6">
      <c r="A36" s="21"/>
      <c r="B36" s="22" t="s">
        <v>2</v>
      </c>
      <c r="C36" s="23"/>
      <c r="D36" s="23"/>
      <c r="E36" s="23"/>
      <c r="I36" s="24" t="s">
        <v>3</v>
      </c>
      <c r="Q36" s="25"/>
      <c r="R36" s="25"/>
      <c r="S36" s="25"/>
      <c r="T36" s="25"/>
      <c r="U36" s="59">
        <f>SUM(Table2[[Entry Fee ]])</f>
        <v>0</v>
      </c>
    </row>
    <row r="37" spans="1:23" ht="31.5" customHeight="1" thickBot="1" x14ac:dyDescent="0.35">
      <c r="A37" s="26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7"/>
    </row>
    <row r="38" spans="1:23" s="28" customFormat="1" x14ac:dyDescent="0.3">
      <c r="A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</sheetData>
  <mergeCells count="11">
    <mergeCell ref="I35:L35"/>
    <mergeCell ref="I32:J32"/>
    <mergeCell ref="I33:L33"/>
    <mergeCell ref="I34:L34"/>
    <mergeCell ref="I31:J31"/>
    <mergeCell ref="C30:E30"/>
    <mergeCell ref="F8:U8"/>
    <mergeCell ref="A1:U1"/>
    <mergeCell ref="A2:U2"/>
    <mergeCell ref="A3:U3"/>
    <mergeCell ref="A4:U4"/>
  </mergeCells>
  <phoneticPr fontId="0" type="noConversion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0" orientation="landscape" r:id="rId1"/>
  <headerFooter alignWithMargins="0">
    <oddHeader xml:space="preserve">&amp;C </oddHeader>
    <oddFooter xml:space="preserve">&amp;C </oddFooter>
  </headerFooter>
  <ignoredErrors>
    <ignoredError sqref="A10" calculatedColumn="1"/>
  </ignoredError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Trevor Holmes</dc:creator>
  <cp:keywords/>
  <dc:description/>
  <cp:lastModifiedBy>Prevan Totaram</cp:lastModifiedBy>
  <cp:lastPrinted>2023-02-22T20:45:49Z</cp:lastPrinted>
  <dcterms:created xsi:type="dcterms:W3CDTF">2000-06-05T10:21:52Z</dcterms:created>
  <dcterms:modified xsi:type="dcterms:W3CDTF">2025-01-27T04:52:23Z</dcterms:modified>
  <cp:category/>
</cp:coreProperties>
</file>